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X:\0-AFFAIRES\AFF467 SECU PREJ ST-QUENTIN FAL_DISP\6-DCE\3-PIÈCES ÉCRITES\DPGF\"/>
    </mc:Choice>
  </mc:AlternateContent>
  <xr:revisionPtr revIDLastSave="0" documentId="13_ncr:1_{7CB8D6DE-4CC8-44C2-9735-9009613846B9}" xr6:coauthVersionLast="47" xr6:coauthVersionMax="47" xr10:uidLastSave="{00000000-0000-0000-0000-000000000000}"/>
  <bookViews>
    <workbookView xWindow="-120" yWindow="-120" windowWidth="29040" windowHeight="15720" xr2:uid="{FED78C7C-57BF-43B2-BFB5-12E10F11EA1F}"/>
  </bookViews>
  <sheets>
    <sheet name="PDG" sheetId="2" r:id="rId1"/>
    <sheet name="DPGF" sheetId="1" r:id="rId2"/>
  </sheets>
  <definedNames>
    <definedName name="_Toc126601926" localSheetId="1">DPGF!#REF!</definedName>
    <definedName name="_Toc179211511" localSheetId="1">DPGF!#REF!</definedName>
    <definedName name="_Toc189205761" localSheetId="1">DPGF!#REF!</definedName>
    <definedName name="_Toc189205768" localSheetId="1">DPGF!#REF!</definedName>
    <definedName name="_Toc189205769" localSheetId="1">DPGF!#REF!</definedName>
    <definedName name="_Toc189473425" localSheetId="1">DPGF!#REF!</definedName>
    <definedName name="_Toc189473435" localSheetId="1">DPGF!#REF!</definedName>
    <definedName name="_Toc196752507" localSheetId="1">DPGF!#REF!</definedName>
    <definedName name="_Toc202260305" localSheetId="1">DPGF!$B$27</definedName>
    <definedName name="_Toc202260324" localSheetId="1">DPGF!$B$103</definedName>
    <definedName name="_xlnm.Print_Area" localSheetId="1">DPGF!$A$1:$F$128</definedName>
    <definedName name="_xlnm.Print_Area" localSheetId="0">PDG!$A$1:$J$45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F69" i="1"/>
  <c r="F62" i="1"/>
  <c r="F63" i="1"/>
  <c r="F78" i="1"/>
  <c r="F58" i="1"/>
  <c r="F101" i="1"/>
  <c r="F99" i="1"/>
  <c r="F98" i="1"/>
  <c r="F97" i="1"/>
  <c r="F96" i="1"/>
  <c r="F107" i="1"/>
  <c r="F106" i="1"/>
  <c r="F105" i="1"/>
  <c r="F104" i="1"/>
  <c r="F75" i="1"/>
  <c r="F61" i="1"/>
  <c r="F47" i="1"/>
  <c r="D45" i="1"/>
  <c r="F45" i="1" s="1"/>
  <c r="F31" i="1"/>
  <c r="F16" i="1"/>
  <c r="F28" i="1"/>
  <c r="F46" i="1"/>
  <c r="F65" i="1"/>
  <c r="F55" i="1"/>
  <c r="B118" i="1"/>
  <c r="B116" i="1" l="1"/>
  <c r="F115" i="1"/>
  <c r="F114" i="1"/>
  <c r="F113" i="1"/>
  <c r="F108" i="1"/>
  <c r="F43" i="1"/>
  <c r="F93" i="1"/>
  <c r="F74" i="1"/>
  <c r="F79" i="1"/>
  <c r="F13" i="1"/>
  <c r="B127" i="1"/>
  <c r="F125" i="1"/>
  <c r="F124" i="1"/>
  <c r="F123" i="1"/>
  <c r="F44" i="1"/>
  <c r="F37" i="1"/>
  <c r="F25" i="1"/>
  <c r="F109" i="1"/>
  <c r="F80" i="1"/>
  <c r="F70" i="1"/>
  <c r="B110" i="1"/>
  <c r="F91" i="1"/>
  <c r="F90" i="1"/>
  <c r="F89" i="1"/>
  <c r="F88" i="1"/>
  <c r="F84" i="1"/>
  <c r="B81" i="1"/>
  <c r="F73" i="1"/>
  <c r="F66" i="1"/>
  <c r="F54" i="1"/>
  <c r="F53" i="1"/>
  <c r="F42" i="1"/>
  <c r="B39" i="1"/>
  <c r="F48" i="1" l="1"/>
  <c r="F81" i="1"/>
  <c r="F127" i="1"/>
  <c r="F116" i="1"/>
  <c r="F110" i="1"/>
  <c r="F18" i="1"/>
  <c r="F22" i="1" l="1"/>
  <c r="F15" i="1"/>
  <c r="F36" i="1"/>
  <c r="F39" i="1" s="1"/>
  <c r="F32" i="1" l="1"/>
  <c r="F33" i="1" s="1"/>
  <c r="F118" i="1" l="1"/>
  <c r="B33" i="1"/>
</calcChain>
</file>

<file path=xl/sharedStrings.xml><?xml version="1.0" encoding="utf-8"?>
<sst xmlns="http://schemas.openxmlformats.org/spreadsheetml/2006/main" count="206" uniqueCount="140">
  <si>
    <t>ART</t>
  </si>
  <si>
    <t>DESIGNATION</t>
  </si>
  <si>
    <t>U</t>
  </si>
  <si>
    <t>Qté</t>
  </si>
  <si>
    <t>PRIX TOTAL</t>
  </si>
  <si>
    <t>PRIX UNIT.</t>
  </si>
  <si>
    <t>Maître d'Ouvrage</t>
  </si>
  <si>
    <t>Opération</t>
  </si>
  <si>
    <t>Document</t>
  </si>
  <si>
    <t xml:space="preserve">Maître d'Œuvre </t>
  </si>
  <si>
    <t>DB INGENIERIE</t>
  </si>
  <si>
    <t>Quadrant 4 - 485 rue des Valets</t>
  </si>
  <si>
    <t>01120 Montluel</t>
  </si>
  <si>
    <t>04 74 34 90 18</t>
  </si>
  <si>
    <t xml:space="preserve">contact@db-ingenierie.fr </t>
  </si>
  <si>
    <t>Indice</t>
  </si>
  <si>
    <t>Date</t>
  </si>
  <si>
    <t>Sommaire des modifications</t>
  </si>
  <si>
    <t>Rédacteur</t>
  </si>
  <si>
    <t>Relecteur</t>
  </si>
  <si>
    <t>Création du document</t>
  </si>
  <si>
    <t xml:space="preserve">Préambule : </t>
  </si>
  <si>
    <t>Ce document est remis à titre indicatif à l'entreprise qui prend la responsabilité de la nature des matériaux et des quantités nécessaires pour une parfaite mise en oeuvre des travaux prévus au descriptif.</t>
  </si>
  <si>
    <t>Ce document peut être complété si l'entrepreneur le juge nécessaire.</t>
  </si>
  <si>
    <t>Les prix unitaires seront calculés en tenant compte des chutes, coupes, pertes normales, conduits, etc...</t>
  </si>
  <si>
    <t>Il devra être tenu compte des accessoires nécessaires au montage et à la bonne exécution des travaux, que chaque entreprise devra évaluer en fonction de ses méthodes habituelles de travail.</t>
  </si>
  <si>
    <r>
      <t xml:space="preserve">Ce document peut être complété si l'entrepreneur le juge nécessaire.
</t>
    </r>
    <r>
      <rPr>
        <b/>
        <sz val="10"/>
        <rFont val="Plus Jakarta Sans"/>
      </rPr>
      <t>Le marché est de type M.O.R : marché à obligation de résultat</t>
    </r>
  </si>
  <si>
    <t>Phase</t>
  </si>
  <si>
    <t>DESCRIPTION DES OUVRAGES</t>
  </si>
  <si>
    <t>TVG</t>
  </si>
  <si>
    <t>TRAVAUX PREPARATOIRES - DEPOSES - MODIFICATIONS</t>
  </si>
  <si>
    <t>DISP de Lyon</t>
  </si>
  <si>
    <t>Département des Affaires Immobilières</t>
  </si>
  <si>
    <t>19 Rue Crépet</t>
  </si>
  <si>
    <t>69366 Lyon Cedex 07</t>
  </si>
  <si>
    <t>Sécurisation du Pôle de Rattachement des Extractions Judiciaires de Saint-Quentin-Fallavier</t>
  </si>
  <si>
    <t>38070 Saint-Quentin-Fallavier</t>
  </si>
  <si>
    <t>DB</t>
  </si>
  <si>
    <t>ACCES PRINCIPAL</t>
  </si>
  <si>
    <t>1.2.3</t>
  </si>
  <si>
    <t>PORTAIL COULISSANT MOTORISE</t>
  </si>
  <si>
    <t>PORTILLON D’ACCES PIETON</t>
  </si>
  <si>
    <t>ACCES SECONDAIRE PERSONNEL</t>
  </si>
  <si>
    <t>1.3.1</t>
  </si>
  <si>
    <t>CLOTURES</t>
  </si>
  <si>
    <t>1.4.1</t>
  </si>
  <si>
    <t>CLOTURE GRILLAGEE 4 M</t>
  </si>
  <si>
    <t>CONTROLE D’ACCES</t>
  </si>
  <si>
    <t>LECTEUR DE BADGES</t>
  </si>
  <si>
    <t>1.5.1</t>
  </si>
  <si>
    <t>1.5.2</t>
  </si>
  <si>
    <t>VISIOPHONIE</t>
  </si>
  <si>
    <t>TRAVAUX DE VRD</t>
  </si>
  <si>
    <t>GENERALITES</t>
  </si>
  <si>
    <t>Neutralisation des réseaux</t>
  </si>
  <si>
    <t>ens</t>
  </si>
  <si>
    <t>ml</t>
  </si>
  <si>
    <t>Ensemble suivant CCTP</t>
  </si>
  <si>
    <t>Platine de rue</t>
  </si>
  <si>
    <t>Cablages et raccordement</t>
  </si>
  <si>
    <t>Lecteur de badges</t>
  </si>
  <si>
    <t>Balisage de la zone d'intervention</t>
  </si>
  <si>
    <t>Regard de tirage</t>
  </si>
  <si>
    <t>Fourreau TPC</t>
  </si>
  <si>
    <t xml:space="preserve">PORTILLON D’ACCES PIETON </t>
  </si>
  <si>
    <t>PRESTATIONS EVENTUELLES SUPLLEMENTAIRES</t>
  </si>
  <si>
    <t>Programmation</t>
  </si>
  <si>
    <t>Etudes d'exe</t>
  </si>
  <si>
    <t>30 Rue de la Ronta</t>
  </si>
  <si>
    <t>1.2.1</t>
  </si>
  <si>
    <t>1.2.2</t>
  </si>
  <si>
    <t>1.7.1</t>
  </si>
  <si>
    <t>Reprise parking CP</t>
  </si>
  <si>
    <t>Ensemble tôle occultante</t>
  </si>
  <si>
    <t>DIVERS</t>
  </si>
  <si>
    <t>CHEMINEMENT PIETONNIER</t>
  </si>
  <si>
    <t>Cheminement piéton suivant CCTP</t>
  </si>
  <si>
    <t>Clôture grillagée H = 4,00 m</t>
  </si>
  <si>
    <t>1.6.1</t>
  </si>
  <si>
    <t>Evacuation des gravats</t>
  </si>
  <si>
    <t>Tranchée en pleine terre suivant CCTP</t>
  </si>
  <si>
    <t>UTL complément</t>
  </si>
  <si>
    <t>PSE 1 :PROGRAMMATION HORAIRE PORTAIL / PORTILLON EXISTANTS</t>
  </si>
  <si>
    <t>Horloge programmation horaire</t>
  </si>
  <si>
    <t>Câble à détection de choc (prix ml : 20 €)</t>
  </si>
  <si>
    <t>Serrure électrique</t>
  </si>
  <si>
    <t>PRO-PROJET</t>
  </si>
  <si>
    <t>Boite aux lettres</t>
  </si>
  <si>
    <t>Bornes de contrôle d'accès</t>
  </si>
  <si>
    <t>Identification repérages des installations existantes</t>
  </si>
  <si>
    <t>Signalisations, protection des zones d'intervention</t>
  </si>
  <si>
    <t>Dépose et évacuation des équipements non conservés suivant CCTP</t>
  </si>
  <si>
    <t>BORNES SUPPORTS POUR LECTEURS DE BADGES</t>
  </si>
  <si>
    <t>1.2.4</t>
  </si>
  <si>
    <t xml:space="preserve">BOITE AUX LETTRES </t>
  </si>
  <si>
    <t>Concertina (fil + pose  renforcée) pose en trèfle 3 rangées</t>
  </si>
  <si>
    <t>a)</t>
  </si>
  <si>
    <t>b)</t>
  </si>
  <si>
    <t>c)</t>
  </si>
  <si>
    <t>Panneaux "DEFENSE D'ENTRER"</t>
  </si>
  <si>
    <t>SYSTÈME EXISTANT</t>
  </si>
  <si>
    <t>PM</t>
  </si>
  <si>
    <t>BARRIERE INFRAROUGE SECURITE - PORTAIL</t>
  </si>
  <si>
    <t>Barrière infra MINIRIS II suivant CCTP</t>
  </si>
  <si>
    <t>1.5.3</t>
  </si>
  <si>
    <t>1.5.4</t>
  </si>
  <si>
    <t>SUPERVISION MICROSESAME CUBE</t>
  </si>
  <si>
    <t>Fourniture de la licence MICROSESAME Cube durcie</t>
  </si>
  <si>
    <t>Paramétrage complet, la migration des configurations existantes, sauvegardes et restaurations</t>
  </si>
  <si>
    <t>Essais complets ,  dossier de recette</t>
  </si>
  <si>
    <t>1.5.5</t>
  </si>
  <si>
    <t xml:space="preserve">SERRURES ELECTROMECANIQUES </t>
  </si>
  <si>
    <t>1.5.6</t>
  </si>
  <si>
    <t>REPORT D'ALARME</t>
  </si>
  <si>
    <t>Report d’alarme câble de détection de chocs vers PCI du CP SQF</t>
  </si>
  <si>
    <t>1.5.7</t>
  </si>
  <si>
    <t>Généralités</t>
  </si>
  <si>
    <t>d)</t>
  </si>
  <si>
    <t>Combiné intérieur principal</t>
  </si>
  <si>
    <t>Combiné intérieur secondaire</t>
  </si>
  <si>
    <t>1.5.8</t>
  </si>
  <si>
    <t xml:space="preserve">CABLAGES ET RACCORDEMENTS </t>
  </si>
  <si>
    <t>Cablages et raccordement lecteurs, serrures, UTL, barrière suivant CCTP</t>
  </si>
  <si>
    <t xml:space="preserve">Cablages et raccordements visiophonie </t>
  </si>
  <si>
    <t>1.6.2</t>
  </si>
  <si>
    <t>Cablages et raccordements</t>
  </si>
  <si>
    <t>DEPLACEMENT CAMERAS VIDEOSURVEILLANCE</t>
  </si>
  <si>
    <t>1.6.4</t>
  </si>
  <si>
    <t>Evacuation à la décharge des  gravats, remblais non utilisés</t>
  </si>
  <si>
    <t>Câblage et raccordement caméras (nvelles liaisons)</t>
  </si>
  <si>
    <t>ACCES SECONDAIRE</t>
  </si>
  <si>
    <t xml:space="preserve">Fourreaux TPC verts et rouge </t>
  </si>
  <si>
    <t>(PM : voir ci-dessus)</t>
  </si>
  <si>
    <t>Longrine  béton portail suivant CCTP</t>
  </si>
  <si>
    <t xml:space="preserve">CLOTURES – PORTAILS – CONTROLE D’ACCES – VRD </t>
  </si>
  <si>
    <t>DPGF - DECOMPOSITION DU PRIX GLOBAL ET FORFAITAIRE</t>
  </si>
  <si>
    <t>Gestion des déchets de chantier (moyens de collecte, transport, traitement, valorisation)</t>
  </si>
  <si>
    <t>A</t>
  </si>
  <si>
    <t>Mise à jour</t>
  </si>
  <si>
    <t>Lot n°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</si>
</sst>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Plus Jakarta Sans"/>
      <family val="2"/>
    </font>
    <font>
      <b/>
      <sz val="11"/>
      <color theme="1"/>
      <name val="Plus Jakarta Sans"/>
    </font>
    <font>
      <sz val="11"/>
      <color theme="1"/>
      <name val="Plus Jakarta Sans"/>
    </font>
    <font>
      <u/>
      <sz val="11"/>
      <color theme="10"/>
      <name val="Plus Jakarta Sans"/>
      <family val="2"/>
    </font>
    <font>
      <sz val="10"/>
      <color theme="1"/>
      <name val="Plus Jakarta Sans"/>
    </font>
    <font>
      <sz val="12"/>
      <color theme="1"/>
      <name val="Plus Jakarta Sans"/>
    </font>
    <font>
      <b/>
      <sz val="12"/>
      <color theme="1"/>
      <name val="Plus Jakarta Sans"/>
    </font>
    <font>
      <b/>
      <sz val="12"/>
      <color rgb="FFFF0000"/>
      <name val="Plus Jakarta Sans"/>
    </font>
    <font>
      <u/>
      <sz val="11"/>
      <color theme="10"/>
      <name val="Plus Jakarta Sans"/>
    </font>
    <font>
      <sz val="9"/>
      <color theme="1"/>
      <name val="Plus Jakarta Sans"/>
    </font>
    <font>
      <b/>
      <sz val="11"/>
      <color rgb="FF009DE0"/>
      <name val="Plus Jakarta Sans"/>
    </font>
    <font>
      <b/>
      <sz val="11"/>
      <name val="Plus Jakarta Sans"/>
    </font>
    <font>
      <sz val="10"/>
      <name val="Arial"/>
      <family val="2"/>
    </font>
    <font>
      <b/>
      <sz val="10"/>
      <color theme="1"/>
      <name val="Plus Jakarta Sans"/>
    </font>
    <font>
      <b/>
      <sz val="10"/>
      <color rgb="FF000000"/>
      <name val="Plus Jakarta Sans"/>
    </font>
    <font>
      <b/>
      <sz val="10"/>
      <name val="Plus Jakarta Sans"/>
    </font>
    <font>
      <sz val="10"/>
      <color rgb="FF000000"/>
      <name val="Plus Jakarta Sans"/>
    </font>
    <font>
      <sz val="10"/>
      <name val="Plus Jakarta Sans"/>
    </font>
    <font>
      <sz val="10"/>
      <name val="Arial Narrow"/>
      <family val="2"/>
    </font>
    <font>
      <sz val="11"/>
      <color theme="1"/>
      <name val="Plus Jakarta Sans"/>
      <family val="2"/>
    </font>
    <font>
      <b/>
      <sz val="9"/>
      <color rgb="FF000000"/>
      <name val="Plus Jakarta Sans"/>
    </font>
    <font>
      <sz val="9"/>
      <color rgb="FF000000"/>
      <name val="Plus Jakarta Sans"/>
    </font>
    <font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2" fillId="0" borderId="0"/>
    <xf numFmtId="44" fontId="19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1" fillId="0" borderId="0" xfId="0" applyFont="1" applyAlignment="1">
      <alignment horizontal="right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4" fontId="2" fillId="0" borderId="0" xfId="3" applyFont="1" applyAlignment="1">
      <alignment vertical="center"/>
    </xf>
    <xf numFmtId="0" fontId="4" fillId="0" borderId="0" xfId="0" applyFont="1" applyAlignment="1">
      <alignment vertical="center" wrapText="1" shrinkToFit="1"/>
    </xf>
    <xf numFmtId="0" fontId="20" fillId="0" borderId="0" xfId="0" applyFont="1" applyAlignment="1">
      <alignment horizontal="justify" vertical="center"/>
    </xf>
    <xf numFmtId="0" fontId="21" fillId="0" borderId="0" xfId="0" applyFont="1"/>
    <xf numFmtId="0" fontId="21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4" fontId="4" fillId="0" borderId="10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5" xfId="0" applyFont="1" applyBorder="1" applyAlignment="1">
      <alignment horizontal="justify" vertical="center"/>
    </xf>
    <xf numFmtId="0" fontId="11" fillId="0" borderId="5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 indent="5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7" fillId="0" borderId="7" xfId="2" applyFont="1" applyBorder="1" applyAlignment="1">
      <alignment horizontal="left" wrapText="1"/>
    </xf>
    <xf numFmtId="0" fontId="18" fillId="0" borderId="6" xfId="2" applyFont="1" applyBorder="1" applyAlignment="1">
      <alignment horizontal="left" wrapText="1"/>
    </xf>
    <xf numFmtId="0" fontId="18" fillId="0" borderId="8" xfId="2" applyFont="1" applyBorder="1" applyAlignment="1">
      <alignment horizontal="left" wrapText="1"/>
    </xf>
  </cellXfs>
  <cellStyles count="4">
    <cellStyle name="Lien hypertexte" xfId="1" builtinId="8"/>
    <cellStyle name="Monétaire" xfId="3" builtinId="4"/>
    <cellStyle name="Normal" xfId="0" builtinId="0"/>
    <cellStyle name="Normal 10" xfId="2" xr:uid="{CEB88B0A-0BF4-4472-8035-917681E09372}"/>
  </cellStyles>
  <dxfs count="0"/>
  <tableStyles count="0" defaultTableStyle="TableStyleMedium2" defaultPivotStyle="PivotStyleLight16"/>
  <colors>
    <mruColors>
      <color rgb="FF009D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685800</xdr:colOff>
      <xdr:row>30</xdr:row>
      <xdr:rowOff>247707</xdr:rowOff>
    </xdr:from>
    <xdr:to>
      <xdr:col>8</xdr:col>
      <xdr:colOff>1038349</xdr:colOff>
      <xdr:row>37</xdr:row>
      <xdr:rowOff>79755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7DEA4D-B708-41D5-A256-7991F8FCD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5709" y="9807343"/>
          <a:ext cx="6067549" cy="1840957"/>
        </a:xfrm>
        <a:prstGeom prst="rect">
          <a:avLst/>
        </a:prstGeom>
      </xdr:spPr>
    </xdr:pic>
    <xdr:clientData/>
  </xdr:twoCellAnchor>
  <xdr:twoCellAnchor editAs="oneCell">
    <xdr:from>
      <xdr:col>5</xdr:col>
      <xdr:colOff>705970</xdr:colOff>
      <xdr:row>2</xdr:row>
      <xdr:rowOff>179294</xdr:rowOff>
    </xdr:from>
    <xdr:to>
      <xdr:col>8</xdr:col>
      <xdr:colOff>91706</xdr:colOff>
      <xdr:row>10</xdr:row>
      <xdr:rowOff>89647</xdr:rowOff>
    </xdr:to>
    <xdr:pic>
      <xdr:nvPicPr>
        <xdr:cNvPr id="3" name="Image 2" descr="DISP LYON Ministère de la Justice - Le Village des Recruteurs">
          <a:extLst>
            <a:ext uri="{FF2B5EF4-FFF2-40B4-BE49-F238E27FC236}">
              <a16:creationId xmlns:a16="http://schemas.microsoft.com/office/drawing/2014/main" id="{EE9086C7-BAF7-73CF-505C-DCA2DEEE8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7970" y="1019735"/>
          <a:ext cx="2814736" cy="22860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db-ingenieri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A68DD-CFD6-43B4-A8D1-B9ECB3F589F3}">
  <sheetPr>
    <pageSetUpPr fitToPage="1"/>
  </sheetPr>
  <dimension ref="B1:I44"/>
  <sheetViews>
    <sheetView tabSelected="1" view="pageBreakPreview" zoomScale="55" zoomScaleNormal="70" zoomScaleSheetLayoutView="55" workbookViewId="0">
      <selection activeCell="P17" sqref="P17"/>
    </sheetView>
  </sheetViews>
  <sheetFormatPr baseColWidth="10" defaultRowHeight="21.75" x14ac:dyDescent="0.5"/>
  <cols>
    <col min="1" max="1" width="1" customWidth="1"/>
    <col min="10" max="10" width="0.453125" customWidth="1"/>
  </cols>
  <sheetData>
    <row r="1" spans="2:9" x14ac:dyDescent="0.5">
      <c r="B1" s="1"/>
      <c r="C1" s="1"/>
      <c r="D1" s="1"/>
      <c r="E1" s="1"/>
      <c r="F1" s="1"/>
      <c r="G1" s="1"/>
      <c r="H1" s="1"/>
      <c r="I1" s="1"/>
    </row>
    <row r="2" spans="2:9" x14ac:dyDescent="0.5">
      <c r="B2" s="1"/>
      <c r="C2" s="1"/>
      <c r="D2" s="1"/>
      <c r="E2" s="1"/>
      <c r="F2" s="1"/>
      <c r="G2" s="1"/>
      <c r="H2" s="1"/>
      <c r="I2" s="1"/>
    </row>
    <row r="3" spans="2:9" x14ac:dyDescent="0.5">
      <c r="B3" s="1"/>
      <c r="C3" s="1"/>
      <c r="D3" s="1"/>
      <c r="E3" s="1"/>
      <c r="F3" s="1"/>
      <c r="G3" s="1"/>
      <c r="H3" s="1"/>
      <c r="I3" s="1"/>
    </row>
    <row r="4" spans="2:9" x14ac:dyDescent="0.5">
      <c r="B4" s="1"/>
      <c r="C4" s="1"/>
      <c r="D4" s="1"/>
      <c r="E4" s="1"/>
      <c r="F4" s="1"/>
      <c r="G4" s="1"/>
      <c r="H4" s="1"/>
      <c r="I4" s="1"/>
    </row>
    <row r="5" spans="2:9" ht="24.75" x14ac:dyDescent="0.5">
      <c r="B5" s="2" t="s">
        <v>6</v>
      </c>
      <c r="C5" s="3"/>
      <c r="D5" s="3"/>
      <c r="E5" s="3"/>
      <c r="F5" s="3"/>
      <c r="G5" s="3"/>
      <c r="H5" s="3"/>
      <c r="I5" s="3"/>
    </row>
    <row r="6" spans="2:9" ht="24.75" x14ac:dyDescent="0.5">
      <c r="B6" s="4" t="s">
        <v>31</v>
      </c>
      <c r="C6" s="3"/>
      <c r="D6" s="3"/>
      <c r="E6" s="3"/>
      <c r="F6" s="3"/>
      <c r="G6" s="3"/>
      <c r="H6" s="3"/>
      <c r="I6" s="3"/>
    </row>
    <row r="7" spans="2:9" ht="24.75" x14ac:dyDescent="0.5">
      <c r="B7" s="2" t="s">
        <v>32</v>
      </c>
      <c r="C7" s="3"/>
      <c r="D7" s="3"/>
      <c r="E7" s="3"/>
      <c r="F7" s="3"/>
      <c r="G7" s="3"/>
      <c r="H7" s="3"/>
      <c r="I7" s="3"/>
    </row>
    <row r="8" spans="2:9" ht="24.75" x14ac:dyDescent="0.5">
      <c r="B8" s="3" t="s">
        <v>33</v>
      </c>
      <c r="C8" s="3"/>
      <c r="D8" s="3"/>
      <c r="E8" s="3"/>
      <c r="F8" s="3"/>
      <c r="G8" s="5"/>
      <c r="H8" s="3"/>
      <c r="I8" s="3"/>
    </row>
    <row r="9" spans="2:9" x14ac:dyDescent="0.5">
      <c r="B9" s="3" t="s">
        <v>34</v>
      </c>
      <c r="C9" s="3"/>
      <c r="D9" s="3"/>
      <c r="E9" s="3"/>
      <c r="F9" s="3"/>
      <c r="G9" s="3"/>
      <c r="H9" s="3"/>
      <c r="I9" s="3"/>
    </row>
    <row r="10" spans="2:9" x14ac:dyDescent="0.5">
      <c r="B10" s="3"/>
      <c r="C10" s="3"/>
      <c r="D10" s="3"/>
      <c r="E10" s="3"/>
      <c r="F10" s="3"/>
      <c r="G10" s="3"/>
      <c r="H10" s="3"/>
      <c r="I10" s="3"/>
    </row>
    <row r="11" spans="2:9" x14ac:dyDescent="0.5">
      <c r="B11" s="3"/>
      <c r="C11" s="3"/>
      <c r="D11" s="3"/>
      <c r="E11" s="3"/>
      <c r="F11" s="3"/>
      <c r="G11" s="3"/>
      <c r="H11" s="3"/>
      <c r="I11" s="3"/>
    </row>
    <row r="12" spans="2:9" x14ac:dyDescent="0.5">
      <c r="B12" s="3"/>
      <c r="C12" s="3"/>
      <c r="D12" s="3"/>
      <c r="E12" s="3"/>
      <c r="F12" s="3"/>
      <c r="G12" s="3"/>
      <c r="H12" s="3"/>
      <c r="I12" s="3"/>
    </row>
    <row r="13" spans="2:9" x14ac:dyDescent="0.5">
      <c r="B13" s="3"/>
      <c r="C13" s="3"/>
      <c r="D13" s="3"/>
      <c r="E13" s="3"/>
      <c r="F13" s="3"/>
      <c r="G13" s="3"/>
      <c r="H13" s="3"/>
      <c r="I13" s="3"/>
    </row>
    <row r="14" spans="2:9" x14ac:dyDescent="0.5">
      <c r="B14" s="3"/>
      <c r="C14" s="3"/>
      <c r="D14" s="3"/>
      <c r="E14" s="3"/>
      <c r="F14" s="3"/>
      <c r="G14" s="3"/>
      <c r="H14" s="3"/>
      <c r="I14" s="3"/>
    </row>
    <row r="15" spans="2:9" ht="24.75" x14ac:dyDescent="0.5">
      <c r="B15" s="2" t="s">
        <v>7</v>
      </c>
      <c r="C15" s="3"/>
      <c r="D15" s="3"/>
      <c r="E15" s="3"/>
      <c r="F15" s="3"/>
      <c r="G15" s="3"/>
      <c r="H15" s="3"/>
      <c r="I15" s="3"/>
    </row>
    <row r="16" spans="2:9" ht="54.75" customHeight="1" x14ac:dyDescent="0.5">
      <c r="B16" s="4" t="s">
        <v>35</v>
      </c>
      <c r="C16" s="31"/>
      <c r="D16" s="31"/>
      <c r="E16" s="31"/>
      <c r="F16" s="31"/>
      <c r="G16" s="31"/>
      <c r="H16" s="31"/>
      <c r="I16" s="31"/>
    </row>
    <row r="17" spans="2:9" x14ac:dyDescent="0.5">
      <c r="B17" s="3" t="s">
        <v>68</v>
      </c>
      <c r="C17" s="3"/>
      <c r="D17" s="3"/>
      <c r="E17" s="3"/>
      <c r="F17" s="3"/>
      <c r="G17" s="3"/>
      <c r="H17" s="3"/>
      <c r="I17" s="3"/>
    </row>
    <row r="18" spans="2:9" x14ac:dyDescent="0.5">
      <c r="B18" s="3" t="s">
        <v>36</v>
      </c>
      <c r="C18" s="3"/>
      <c r="D18" s="3"/>
      <c r="E18" s="3"/>
      <c r="F18" s="3"/>
      <c r="G18" s="3"/>
      <c r="H18" s="3"/>
      <c r="I18" s="3"/>
    </row>
    <row r="19" spans="2:9" x14ac:dyDescent="0.5">
      <c r="B19" s="3"/>
      <c r="C19" s="3"/>
      <c r="D19" s="3"/>
      <c r="E19" s="3"/>
      <c r="F19" s="3"/>
      <c r="G19" s="3"/>
      <c r="H19" s="3"/>
      <c r="I19" s="3"/>
    </row>
    <row r="20" spans="2:9" ht="24.75" x14ac:dyDescent="0.5">
      <c r="B20" s="71" t="s">
        <v>139</v>
      </c>
      <c r="C20" s="62"/>
      <c r="D20" s="3"/>
      <c r="E20" s="3"/>
      <c r="F20" s="3"/>
      <c r="G20" s="3"/>
      <c r="H20" s="3"/>
      <c r="I20" s="3"/>
    </row>
    <row r="21" spans="2:9" ht="49.5" customHeight="1" x14ac:dyDescent="0.5">
      <c r="B21" s="4" t="s">
        <v>134</v>
      </c>
      <c r="C21" s="4"/>
      <c r="D21" s="3"/>
      <c r="E21" s="3"/>
      <c r="F21" s="3"/>
      <c r="G21" s="3"/>
      <c r="H21" s="3"/>
      <c r="I21" s="3"/>
    </row>
    <row r="22" spans="2:9" ht="24.75" x14ac:dyDescent="0.5">
      <c r="B22" s="2" t="s">
        <v>27</v>
      </c>
      <c r="C22" s="3"/>
      <c r="D22" s="3"/>
      <c r="E22" s="3"/>
      <c r="F22" s="3"/>
      <c r="G22" s="3"/>
      <c r="H22" s="3"/>
      <c r="I22" s="3"/>
    </row>
    <row r="23" spans="2:9" ht="24.75" x14ac:dyDescent="0.5">
      <c r="B23" s="4" t="s">
        <v>86</v>
      </c>
      <c r="C23" s="3"/>
      <c r="D23" s="3"/>
      <c r="E23" s="3"/>
      <c r="F23" s="3"/>
      <c r="G23" s="3"/>
      <c r="H23" s="3"/>
      <c r="I23" s="3"/>
    </row>
    <row r="24" spans="2:9" x14ac:dyDescent="0.5">
      <c r="B24" s="3"/>
      <c r="C24" s="3"/>
      <c r="D24" s="3"/>
      <c r="E24" s="3"/>
      <c r="F24" s="3"/>
      <c r="G24" s="3"/>
      <c r="H24" s="3"/>
      <c r="I24" s="3"/>
    </row>
    <row r="25" spans="2:9" x14ac:dyDescent="0.5">
      <c r="B25" s="3"/>
      <c r="C25" s="3"/>
      <c r="D25" s="3"/>
      <c r="E25" s="3"/>
      <c r="F25" s="3"/>
      <c r="G25" s="3"/>
      <c r="H25" s="3"/>
      <c r="I25" s="3"/>
    </row>
    <row r="26" spans="2:9" ht="24.75" x14ac:dyDescent="0.5">
      <c r="B26" s="2" t="s">
        <v>8</v>
      </c>
      <c r="C26" s="3"/>
      <c r="D26" s="3"/>
      <c r="E26" s="3"/>
      <c r="F26" s="3"/>
      <c r="G26" s="3"/>
      <c r="H26" s="3"/>
      <c r="I26" s="3"/>
    </row>
    <row r="27" spans="2:9" ht="24.75" x14ac:dyDescent="0.5">
      <c r="B27" s="4" t="s">
        <v>135</v>
      </c>
      <c r="C27" s="3"/>
      <c r="D27" s="3"/>
      <c r="E27" s="3"/>
      <c r="F27" s="3"/>
      <c r="G27" s="3"/>
      <c r="H27" s="3"/>
      <c r="I27" s="3"/>
    </row>
    <row r="28" spans="2:9" ht="24.75" x14ac:dyDescent="0.5">
      <c r="B28" s="2"/>
      <c r="C28" s="3"/>
      <c r="D28" s="3"/>
      <c r="E28" s="3"/>
      <c r="F28" s="3"/>
      <c r="G28" s="3"/>
      <c r="H28" s="3"/>
      <c r="I28" s="3"/>
    </row>
    <row r="29" spans="2:9" ht="24.75" x14ac:dyDescent="0.5">
      <c r="B29" s="2"/>
      <c r="C29" s="3"/>
      <c r="D29" s="3"/>
      <c r="E29" s="3"/>
      <c r="F29" s="3"/>
      <c r="G29" s="3"/>
      <c r="H29" s="3"/>
      <c r="I29" s="3"/>
    </row>
    <row r="30" spans="2:9" ht="24.75" x14ac:dyDescent="0.5">
      <c r="B30" s="2"/>
      <c r="C30" s="3"/>
      <c r="D30" s="3"/>
      <c r="E30" s="3"/>
      <c r="F30" s="3"/>
      <c r="G30" s="3"/>
      <c r="H30" s="3"/>
      <c r="I30" s="3"/>
    </row>
    <row r="31" spans="2:9" x14ac:dyDescent="0.5">
      <c r="B31" s="3"/>
      <c r="C31" s="3"/>
      <c r="D31" s="3"/>
      <c r="E31" s="3"/>
      <c r="F31" s="3"/>
      <c r="G31" s="3"/>
      <c r="H31" s="3"/>
      <c r="I31" s="3"/>
    </row>
    <row r="32" spans="2:9" ht="24.75" x14ac:dyDescent="0.5">
      <c r="B32" s="2" t="s">
        <v>9</v>
      </c>
      <c r="C32" s="3"/>
      <c r="D32" s="3"/>
      <c r="E32" s="3"/>
      <c r="F32" s="3"/>
      <c r="G32" s="3"/>
      <c r="H32" s="3"/>
      <c r="I32" s="3"/>
    </row>
    <row r="33" spans="2:9" ht="24.75" x14ac:dyDescent="0.5">
      <c r="B33" s="4" t="s">
        <v>10</v>
      </c>
      <c r="C33" s="3"/>
      <c r="D33" s="3"/>
      <c r="E33" s="3"/>
      <c r="F33" s="3"/>
      <c r="G33" s="3"/>
      <c r="H33" s="3"/>
      <c r="I33" s="3"/>
    </row>
    <row r="34" spans="2:9" x14ac:dyDescent="0.5">
      <c r="B34" s="3" t="s">
        <v>11</v>
      </c>
      <c r="C34" s="3"/>
      <c r="D34" s="3"/>
      <c r="E34" s="3"/>
      <c r="F34" s="3"/>
      <c r="G34" s="3"/>
      <c r="H34" s="3"/>
      <c r="I34" s="3"/>
    </row>
    <row r="35" spans="2:9" x14ac:dyDescent="0.5">
      <c r="B35" s="3" t="s">
        <v>12</v>
      </c>
      <c r="C35" s="3"/>
      <c r="D35" s="3"/>
      <c r="E35" s="3"/>
      <c r="F35" s="3"/>
      <c r="G35" s="3"/>
      <c r="H35" s="3"/>
      <c r="I35" s="3"/>
    </row>
    <row r="36" spans="2:9" x14ac:dyDescent="0.5">
      <c r="B36" s="3" t="s">
        <v>13</v>
      </c>
      <c r="C36" s="3"/>
      <c r="D36" s="3"/>
      <c r="E36" s="3"/>
      <c r="F36" s="3"/>
      <c r="G36" s="3"/>
      <c r="H36" s="3"/>
      <c r="I36" s="3"/>
    </row>
    <row r="37" spans="2:9" x14ac:dyDescent="0.5">
      <c r="B37" s="6" t="s">
        <v>14</v>
      </c>
      <c r="C37" s="3"/>
      <c r="D37" s="3"/>
      <c r="E37" s="3"/>
      <c r="F37" s="3"/>
      <c r="G37" s="3"/>
      <c r="H37" s="3"/>
      <c r="I37" s="3"/>
    </row>
    <row r="38" spans="2:9" x14ac:dyDescent="0.5">
      <c r="B38" s="3"/>
      <c r="C38" s="3"/>
      <c r="D38" s="3"/>
      <c r="E38" s="3"/>
      <c r="F38" s="3"/>
      <c r="G38" s="3"/>
      <c r="H38" s="3"/>
      <c r="I38" s="3"/>
    </row>
    <row r="39" spans="2:9" x14ac:dyDescent="0.5">
      <c r="B39" s="3"/>
      <c r="C39" s="3"/>
      <c r="D39" s="3"/>
      <c r="E39" s="3"/>
      <c r="F39" s="3"/>
      <c r="G39" s="3"/>
      <c r="H39" s="3"/>
      <c r="I39" s="3"/>
    </row>
    <row r="40" spans="2:9" x14ac:dyDescent="0.5">
      <c r="B40" s="3"/>
      <c r="C40" s="3"/>
      <c r="D40" s="3"/>
      <c r="E40" s="3"/>
      <c r="F40" s="3"/>
      <c r="G40" s="3"/>
      <c r="H40" s="3"/>
      <c r="I40" s="3"/>
    </row>
    <row r="41" spans="2:9" x14ac:dyDescent="0.5">
      <c r="B41" s="7" t="s">
        <v>15</v>
      </c>
      <c r="C41" s="7" t="s">
        <v>16</v>
      </c>
      <c r="D41" s="8" t="s">
        <v>17</v>
      </c>
      <c r="E41" s="9"/>
      <c r="F41" s="9"/>
      <c r="G41" s="10"/>
      <c r="H41" s="7" t="s">
        <v>18</v>
      </c>
      <c r="I41" s="7" t="s">
        <v>19</v>
      </c>
    </row>
    <row r="42" spans="2:9" x14ac:dyDescent="0.5">
      <c r="B42" s="11">
        <v>0</v>
      </c>
      <c r="C42" s="13">
        <v>45838</v>
      </c>
      <c r="D42" s="12" t="s">
        <v>20</v>
      </c>
      <c r="E42" s="9"/>
      <c r="F42" s="9"/>
      <c r="G42" s="10"/>
      <c r="H42" s="11" t="s">
        <v>29</v>
      </c>
      <c r="I42" s="11" t="s">
        <v>37</v>
      </c>
    </row>
    <row r="43" spans="2:9" x14ac:dyDescent="0.5">
      <c r="B43" s="11" t="s">
        <v>137</v>
      </c>
      <c r="C43" s="13">
        <v>45841</v>
      </c>
      <c r="D43" s="12" t="s">
        <v>138</v>
      </c>
      <c r="E43" s="9"/>
      <c r="F43" s="9"/>
      <c r="G43" s="10"/>
      <c r="H43" s="11" t="s">
        <v>29</v>
      </c>
      <c r="I43" s="11" t="s">
        <v>37</v>
      </c>
    </row>
    <row r="44" spans="2:9" x14ac:dyDescent="0.5">
      <c r="B44" s="11"/>
      <c r="C44" s="11"/>
      <c r="D44" s="12"/>
      <c r="E44" s="9"/>
      <c r="F44" s="9"/>
      <c r="G44" s="10"/>
      <c r="H44" s="11"/>
      <c r="I44" s="11"/>
    </row>
  </sheetData>
  <hyperlinks>
    <hyperlink ref="B37" r:id="rId1" xr:uid="{F5EDF47C-CC4D-4BA7-9CD3-87B48254FFD4}"/>
  </hyperlinks>
  <printOptions horizontalCentered="1"/>
  <pageMargins left="0.19685039370078741" right="0.19685039370078741" top="0.55118110236220474" bottom="0.55118110236220474" header="0.31496062992125984" footer="0.31496062992125984"/>
  <pageSetup paperSize="9" scale="68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71123-505E-4013-8173-68B5CA19B0B4}">
  <dimension ref="A1:I128"/>
  <sheetViews>
    <sheetView showZeros="0" view="pageBreakPreview" zoomScaleNormal="70" zoomScaleSheetLayoutView="100" zoomScalePageLayoutView="70" workbookViewId="0">
      <selection activeCell="F17" sqref="F17"/>
    </sheetView>
  </sheetViews>
  <sheetFormatPr baseColWidth="10" defaultColWidth="10.90625" defaultRowHeight="21.75" x14ac:dyDescent="0.5"/>
  <cols>
    <col min="1" max="1" width="3.81640625" style="42" customWidth="1"/>
    <col min="2" max="2" width="32.7265625" style="16" customWidth="1"/>
    <col min="3" max="3" width="3.81640625" style="44" customWidth="1"/>
    <col min="4" max="4" width="5.81640625" style="44" customWidth="1"/>
    <col min="5" max="5" width="9.6328125" style="45" bestFit="1" customWidth="1"/>
    <col min="6" max="6" width="9.90625" style="45" bestFit="1" customWidth="1"/>
    <col min="7" max="16384" width="10.90625" style="16"/>
  </cols>
  <sheetData>
    <row r="1" spans="1:6" ht="7.5" customHeight="1" x14ac:dyDescent="0.5">
      <c r="A1" s="17"/>
    </row>
    <row r="2" spans="1:6" x14ac:dyDescent="0.5">
      <c r="A2" s="76" t="s">
        <v>21</v>
      </c>
      <c r="B2" s="77"/>
      <c r="C2" s="77"/>
      <c r="D2" s="77"/>
      <c r="E2" s="77"/>
      <c r="F2" s="78"/>
    </row>
    <row r="3" spans="1:6" s="3" customFormat="1" ht="68.45" customHeight="1" x14ac:dyDescent="0.5">
      <c r="A3" s="82" t="s">
        <v>22</v>
      </c>
      <c r="B3" s="83"/>
      <c r="C3" s="83"/>
      <c r="D3" s="83"/>
      <c r="E3" s="83"/>
      <c r="F3" s="84"/>
    </row>
    <row r="4" spans="1:6" s="3" customFormat="1" ht="46.15" customHeight="1" x14ac:dyDescent="0.5">
      <c r="A4" s="82" t="s">
        <v>26</v>
      </c>
      <c r="B4" s="83" t="s">
        <v>23</v>
      </c>
      <c r="C4" s="83"/>
      <c r="D4" s="83"/>
      <c r="E4" s="83"/>
      <c r="F4" s="84"/>
    </row>
    <row r="5" spans="1:6" s="3" customFormat="1" ht="44.45" customHeight="1" x14ac:dyDescent="0.5">
      <c r="A5" s="82" t="s">
        <v>24</v>
      </c>
      <c r="B5" s="83"/>
      <c r="C5" s="83"/>
      <c r="D5" s="83"/>
      <c r="E5" s="83"/>
      <c r="F5" s="84"/>
    </row>
    <row r="6" spans="1:6" s="3" customFormat="1" ht="44.45" customHeight="1" x14ac:dyDescent="0.5">
      <c r="A6" s="82" t="s">
        <v>25</v>
      </c>
      <c r="B6" s="83" t="s">
        <v>23</v>
      </c>
      <c r="C6" s="83"/>
      <c r="D6" s="83"/>
      <c r="E6" s="83"/>
      <c r="F6" s="84"/>
    </row>
    <row r="7" spans="1:6" ht="9.9499999999999993" customHeight="1" x14ac:dyDescent="0.5">
      <c r="A7" s="32"/>
      <c r="B7" s="24"/>
      <c r="C7" s="18"/>
      <c r="D7" s="18"/>
      <c r="E7" s="19"/>
      <c r="F7" s="33"/>
    </row>
    <row r="8" spans="1:6" x14ac:dyDescent="0.5">
      <c r="A8" s="22" t="s">
        <v>0</v>
      </c>
      <c r="B8" s="22" t="s">
        <v>1</v>
      </c>
      <c r="C8" s="22" t="s">
        <v>2</v>
      </c>
      <c r="D8" s="22" t="s">
        <v>3</v>
      </c>
      <c r="E8" s="27" t="s">
        <v>5</v>
      </c>
      <c r="F8" s="27" t="s">
        <v>4</v>
      </c>
    </row>
    <row r="9" spans="1:6" ht="9.75" customHeight="1" x14ac:dyDescent="0.5">
      <c r="A9" s="23"/>
      <c r="B9" s="25"/>
      <c r="C9" s="14"/>
      <c r="D9" s="14"/>
      <c r="E9" s="28"/>
      <c r="F9" s="29"/>
    </row>
    <row r="10" spans="1:6" x14ac:dyDescent="0.5">
      <c r="A10" s="21">
        <v>1</v>
      </c>
      <c r="B10" s="79" t="s">
        <v>28</v>
      </c>
      <c r="C10" s="80"/>
      <c r="D10" s="80"/>
      <c r="E10" s="80"/>
      <c r="F10" s="81"/>
    </row>
    <row r="11" spans="1:6" ht="9.75" customHeight="1" x14ac:dyDescent="0.5">
      <c r="A11" s="34"/>
      <c r="B11" s="35"/>
      <c r="C11" s="35"/>
      <c r="D11" s="35"/>
      <c r="E11" s="35"/>
      <c r="F11" s="36"/>
    </row>
    <row r="12" spans="1:6" x14ac:dyDescent="0.5">
      <c r="A12" s="23">
        <v>1.1000000000000001</v>
      </c>
      <c r="B12" s="15" t="s">
        <v>30</v>
      </c>
      <c r="C12" s="17"/>
      <c r="D12" s="17"/>
      <c r="E12" s="26"/>
      <c r="F12" s="37"/>
    </row>
    <row r="13" spans="1:6" x14ac:dyDescent="0.5">
      <c r="A13" s="38"/>
      <c r="B13" s="3" t="s">
        <v>67</v>
      </c>
      <c r="C13" s="39" t="s">
        <v>55</v>
      </c>
      <c r="D13" s="44">
        <v>1</v>
      </c>
      <c r="E13" s="40"/>
      <c r="F13" s="41">
        <f>D13*E13</f>
        <v>0</v>
      </c>
    </row>
    <row r="14" spans="1:6" x14ac:dyDescent="0.5">
      <c r="A14" s="38"/>
      <c r="B14" s="3" t="s">
        <v>89</v>
      </c>
      <c r="C14" s="39"/>
      <c r="E14" s="40"/>
      <c r="F14" s="41"/>
    </row>
    <row r="15" spans="1:6" x14ac:dyDescent="0.5">
      <c r="A15" s="38"/>
      <c r="B15" s="3" t="s">
        <v>54</v>
      </c>
      <c r="C15" s="39" t="s">
        <v>55</v>
      </c>
      <c r="D15" s="39">
        <v>1</v>
      </c>
      <c r="E15" s="40"/>
      <c r="F15" s="41">
        <f>D15*E15</f>
        <v>0</v>
      </c>
    </row>
    <row r="16" spans="1:6" x14ac:dyDescent="0.5">
      <c r="B16" s="3" t="s">
        <v>90</v>
      </c>
      <c r="C16" s="39" t="s">
        <v>55</v>
      </c>
      <c r="D16" s="39">
        <v>1</v>
      </c>
      <c r="E16" s="40"/>
      <c r="F16" s="41">
        <f t="shared" ref="F16" si="0">D16*E16</f>
        <v>0</v>
      </c>
    </row>
    <row r="17" spans="1:6" ht="40.5" x14ac:dyDescent="0.5">
      <c r="B17" s="58" t="s">
        <v>91</v>
      </c>
      <c r="C17" s="39" t="s">
        <v>55</v>
      </c>
      <c r="D17" s="39">
        <v>1</v>
      </c>
      <c r="E17" s="40"/>
      <c r="F17" s="41"/>
    </row>
    <row r="18" spans="1:6" ht="32.25" customHeight="1" x14ac:dyDescent="0.5">
      <c r="A18" s="38"/>
      <c r="B18" s="58" t="s">
        <v>136</v>
      </c>
      <c r="C18" s="39" t="s">
        <v>55</v>
      </c>
      <c r="D18" s="39">
        <v>1</v>
      </c>
      <c r="E18" s="40"/>
      <c r="F18" s="41">
        <f>D18*E18</f>
        <v>0</v>
      </c>
    </row>
    <row r="19" spans="1:6" ht="9.75" customHeight="1" x14ac:dyDescent="0.5">
      <c r="A19" s="38"/>
      <c r="B19" s="72"/>
      <c r="F19" s="46"/>
    </row>
    <row r="20" spans="1:6" x14ac:dyDescent="0.5">
      <c r="A20" s="23">
        <v>1.2</v>
      </c>
      <c r="B20" s="15" t="s">
        <v>38</v>
      </c>
      <c r="C20" s="17"/>
      <c r="D20" s="17"/>
      <c r="E20" s="26"/>
      <c r="F20" s="37"/>
    </row>
    <row r="21" spans="1:6" x14ac:dyDescent="0.5">
      <c r="A21" s="48" t="s">
        <v>69</v>
      </c>
      <c r="B21" s="49" t="s">
        <v>40</v>
      </c>
      <c r="F21" s="41"/>
    </row>
    <row r="22" spans="1:6" x14ac:dyDescent="0.5">
      <c r="A22" s="48"/>
      <c r="B22" s="3" t="s">
        <v>57</v>
      </c>
      <c r="C22" s="39" t="s">
        <v>55</v>
      </c>
      <c r="D22" s="39">
        <v>1</v>
      </c>
      <c r="E22" s="40"/>
      <c r="F22" s="41">
        <f t="shared" ref="F22" si="1">D22*E22</f>
        <v>0</v>
      </c>
    </row>
    <row r="23" spans="1:6" ht="9.75" customHeight="1" x14ac:dyDescent="0.5">
      <c r="A23" s="48"/>
      <c r="B23" s="49"/>
      <c r="F23" s="46"/>
    </row>
    <row r="24" spans="1:6" x14ac:dyDescent="0.5">
      <c r="A24" s="48" t="s">
        <v>70</v>
      </c>
      <c r="B24" s="49" t="s">
        <v>41</v>
      </c>
      <c r="F24" s="46"/>
    </row>
    <row r="25" spans="1:6" x14ac:dyDescent="0.5">
      <c r="A25" s="48"/>
      <c r="B25" s="3" t="s">
        <v>57</v>
      </c>
      <c r="C25" s="39" t="s">
        <v>55</v>
      </c>
      <c r="D25" s="39">
        <v>1</v>
      </c>
      <c r="E25" s="40"/>
      <c r="F25" s="41">
        <f t="shared" ref="F25" si="2">D25*E25</f>
        <v>0</v>
      </c>
    </row>
    <row r="26" spans="1:6" ht="9.75" customHeight="1" x14ac:dyDescent="0.5">
      <c r="A26" s="48"/>
      <c r="B26" s="3"/>
      <c r="C26" s="39"/>
      <c r="D26" s="39"/>
      <c r="E26" s="40"/>
      <c r="F26" s="41"/>
    </row>
    <row r="27" spans="1:6" x14ac:dyDescent="0.5">
      <c r="A27" s="48" t="s">
        <v>39</v>
      </c>
      <c r="B27" s="59" t="s">
        <v>92</v>
      </c>
      <c r="F27" s="46"/>
    </row>
    <row r="28" spans="1:6" ht="22.5" customHeight="1" x14ac:dyDescent="0.5">
      <c r="A28" s="48"/>
      <c r="B28" s="3" t="s">
        <v>88</v>
      </c>
      <c r="C28" s="39" t="s">
        <v>2</v>
      </c>
      <c r="D28" s="39">
        <v>2</v>
      </c>
      <c r="E28" s="40"/>
      <c r="F28" s="41">
        <f t="shared" ref="F28" si="3">D28*E28</f>
        <v>0</v>
      </c>
    </row>
    <row r="29" spans="1:6" ht="9.75" customHeight="1" x14ac:dyDescent="0.5">
      <c r="A29" s="48"/>
      <c r="B29" s="3"/>
      <c r="C29" s="39"/>
      <c r="D29" s="39"/>
      <c r="E29" s="40"/>
      <c r="F29" s="41"/>
    </row>
    <row r="30" spans="1:6" x14ac:dyDescent="0.5">
      <c r="A30" s="48" t="s">
        <v>93</v>
      </c>
      <c r="B30" s="59" t="s">
        <v>94</v>
      </c>
      <c r="F30" s="46"/>
    </row>
    <row r="31" spans="1:6" x14ac:dyDescent="0.5">
      <c r="A31" s="48"/>
      <c r="B31" s="3" t="s">
        <v>87</v>
      </c>
      <c r="C31" s="39" t="s">
        <v>2</v>
      </c>
      <c r="D31" s="39">
        <v>1</v>
      </c>
      <c r="E31" s="40"/>
      <c r="F31" s="41">
        <f t="shared" ref="F31" si="4">D31*E31</f>
        <v>0</v>
      </c>
    </row>
    <row r="32" spans="1:6" ht="9.75" customHeight="1" x14ac:dyDescent="0.5">
      <c r="A32" s="48"/>
      <c r="B32" s="3"/>
      <c r="C32" s="39"/>
      <c r="D32" s="39"/>
      <c r="E32" s="40"/>
      <c r="F32" s="41">
        <f t="shared" ref="F32" si="5">D32*E32</f>
        <v>0</v>
      </c>
    </row>
    <row r="33" spans="1:6" x14ac:dyDescent="0.5">
      <c r="B33" s="47" t="str">
        <f>"Total "&amp;A20&amp;" : "&amp;B20&amp;""</f>
        <v>Total 1.2 : ACCES PRINCIPAL</v>
      </c>
      <c r="F33" s="41">
        <f>SUM(F21:F32)</f>
        <v>0</v>
      </c>
    </row>
    <row r="34" spans="1:6" ht="9.75" customHeight="1" x14ac:dyDescent="0.5">
      <c r="A34" s="64"/>
      <c r="B34" s="65"/>
      <c r="C34" s="17"/>
      <c r="D34" s="17"/>
      <c r="E34" s="26"/>
      <c r="F34" s="66"/>
    </row>
    <row r="35" spans="1:6" x14ac:dyDescent="0.5">
      <c r="A35" s="23">
        <v>1.3</v>
      </c>
      <c r="B35" s="15" t="s">
        <v>42</v>
      </c>
      <c r="C35" s="17"/>
      <c r="D35" s="17"/>
      <c r="E35" s="26"/>
      <c r="F35" s="37"/>
    </row>
    <row r="36" spans="1:6" x14ac:dyDescent="0.5">
      <c r="A36" s="48" t="s">
        <v>43</v>
      </c>
      <c r="B36" s="50" t="s">
        <v>64</v>
      </c>
      <c r="F36" s="41">
        <f t="shared" ref="F36:F37" si="6">D36*E36</f>
        <v>0</v>
      </c>
    </row>
    <row r="37" spans="1:6" x14ac:dyDescent="0.5">
      <c r="A37" s="48"/>
      <c r="B37" s="3" t="s">
        <v>57</v>
      </c>
      <c r="C37" s="39" t="s">
        <v>55</v>
      </c>
      <c r="D37" s="39">
        <v>1</v>
      </c>
      <c r="E37" s="40"/>
      <c r="F37" s="41">
        <f t="shared" si="6"/>
        <v>0</v>
      </c>
    </row>
    <row r="38" spans="1:6" ht="9.75" customHeight="1" x14ac:dyDescent="0.5">
      <c r="A38" s="48"/>
      <c r="B38" s="50"/>
      <c r="F38" s="46"/>
    </row>
    <row r="39" spans="1:6" x14ac:dyDescent="0.5">
      <c r="B39" s="52" t="str">
        <f>"Total "&amp;A35&amp;" : "&amp;B35&amp;""</f>
        <v>Total 1.3 : ACCES SECONDAIRE PERSONNEL</v>
      </c>
      <c r="F39" s="41">
        <f>SUM(F36:F38)</f>
        <v>0</v>
      </c>
    </row>
    <row r="40" spans="1:6" ht="9.75" customHeight="1" x14ac:dyDescent="0.5">
      <c r="B40" s="52"/>
      <c r="F40" s="41"/>
    </row>
    <row r="41" spans="1:6" x14ac:dyDescent="0.5">
      <c r="A41" s="23">
        <v>1.4</v>
      </c>
      <c r="B41" s="15" t="s">
        <v>44</v>
      </c>
      <c r="C41" s="17"/>
      <c r="D41" s="17"/>
      <c r="E41" s="26"/>
      <c r="F41" s="37"/>
    </row>
    <row r="42" spans="1:6" x14ac:dyDescent="0.5">
      <c r="A42" s="48" t="s">
        <v>45</v>
      </c>
      <c r="B42" s="50" t="s">
        <v>46</v>
      </c>
      <c r="F42" s="41">
        <f t="shared" ref="F42:F43" si="7">D42*E42</f>
        <v>0</v>
      </c>
    </row>
    <row r="43" spans="1:6" x14ac:dyDescent="0.5">
      <c r="A43" s="48" t="s">
        <v>96</v>
      </c>
      <c r="B43" s="51" t="s">
        <v>77</v>
      </c>
      <c r="C43" s="39" t="s">
        <v>56</v>
      </c>
      <c r="D43" s="39">
        <v>370</v>
      </c>
      <c r="E43" s="40"/>
      <c r="F43" s="41">
        <f t="shared" si="7"/>
        <v>0</v>
      </c>
    </row>
    <row r="44" spans="1:6" x14ac:dyDescent="0.5">
      <c r="A44" s="48" t="s">
        <v>97</v>
      </c>
      <c r="B44" s="51" t="s">
        <v>84</v>
      </c>
      <c r="C44" s="39" t="s">
        <v>55</v>
      </c>
      <c r="D44" s="39">
        <v>1</v>
      </c>
      <c r="E44" s="40"/>
      <c r="F44" s="41">
        <f>D44*E44</f>
        <v>0</v>
      </c>
    </row>
    <row r="45" spans="1:6" ht="30.75" customHeight="1" x14ac:dyDescent="0.5">
      <c r="A45" s="48"/>
      <c r="B45" s="51" t="s">
        <v>95</v>
      </c>
      <c r="C45" s="39" t="s">
        <v>56</v>
      </c>
      <c r="D45" s="39">
        <f>370*3</f>
        <v>1110</v>
      </c>
      <c r="E45" s="40"/>
      <c r="F45" s="41">
        <f t="shared" ref="F45" si="8">D45*E45</f>
        <v>0</v>
      </c>
    </row>
    <row r="46" spans="1:6" x14ac:dyDescent="0.5">
      <c r="A46" s="48" t="s">
        <v>98</v>
      </c>
      <c r="B46" s="3" t="s">
        <v>73</v>
      </c>
      <c r="C46" s="39" t="s">
        <v>56</v>
      </c>
      <c r="D46" s="39">
        <v>200</v>
      </c>
      <c r="E46" s="40"/>
      <c r="F46" s="41">
        <f>D46*E46</f>
        <v>0</v>
      </c>
    </row>
    <row r="47" spans="1:6" x14ac:dyDescent="0.5">
      <c r="B47" s="51" t="s">
        <v>99</v>
      </c>
      <c r="C47" s="39" t="s">
        <v>2</v>
      </c>
      <c r="D47" s="39">
        <v>3</v>
      </c>
      <c r="E47" s="40"/>
      <c r="F47" s="41">
        <f t="shared" ref="F47" si="9">D47*E47</f>
        <v>0</v>
      </c>
    </row>
    <row r="48" spans="1:6" x14ac:dyDescent="0.5">
      <c r="B48" s="52" t="str">
        <f>"Total "&amp;A41&amp;" : "&amp;B41&amp;""</f>
        <v>Total 1.4 : CLOTURES</v>
      </c>
      <c r="F48" s="41">
        <f>SUM(F43:F47)</f>
        <v>0</v>
      </c>
    </row>
    <row r="49" spans="1:6" ht="9.75" customHeight="1" x14ac:dyDescent="0.5">
      <c r="B49" s="52"/>
      <c r="F49" s="41"/>
    </row>
    <row r="50" spans="1:6" x14ac:dyDescent="0.5">
      <c r="A50" s="23">
        <v>1.5</v>
      </c>
      <c r="B50" s="15" t="s">
        <v>47</v>
      </c>
      <c r="C50" s="17"/>
      <c r="D50" s="17"/>
      <c r="E50" s="26"/>
      <c r="F50" s="37"/>
    </row>
    <row r="51" spans="1:6" x14ac:dyDescent="0.5">
      <c r="A51" s="48" t="s">
        <v>49</v>
      </c>
      <c r="B51" s="50" t="s">
        <v>100</v>
      </c>
      <c r="D51" s="44" t="s">
        <v>101</v>
      </c>
      <c r="F51" s="46"/>
    </row>
    <row r="52" spans="1:6" ht="9.75" customHeight="1" x14ac:dyDescent="0.5">
      <c r="B52" s="52"/>
      <c r="F52" s="41"/>
    </row>
    <row r="53" spans="1:6" x14ac:dyDescent="0.5">
      <c r="A53" s="48" t="s">
        <v>50</v>
      </c>
      <c r="B53" s="50" t="s">
        <v>48</v>
      </c>
      <c r="F53" s="41">
        <f t="shared" ref="F53:F70" si="10">D53*E53</f>
        <v>0</v>
      </c>
    </row>
    <row r="54" spans="1:6" x14ac:dyDescent="0.5">
      <c r="A54" s="48"/>
      <c r="B54" s="51" t="s">
        <v>60</v>
      </c>
      <c r="C54" s="39" t="s">
        <v>2</v>
      </c>
      <c r="D54" s="39">
        <v>6</v>
      </c>
      <c r="E54" s="40"/>
      <c r="F54" s="41">
        <f t="shared" si="10"/>
        <v>0</v>
      </c>
    </row>
    <row r="55" spans="1:6" x14ac:dyDescent="0.5">
      <c r="A55" s="48"/>
      <c r="B55" s="51" t="s">
        <v>81</v>
      </c>
      <c r="C55" s="39" t="s">
        <v>2</v>
      </c>
      <c r="D55" s="39">
        <v>1</v>
      </c>
      <c r="E55" s="40"/>
      <c r="F55" s="41">
        <f t="shared" ref="F55:F65" si="11">D55*E55</f>
        <v>0</v>
      </c>
    </row>
    <row r="56" spans="1:6" ht="9.75" customHeight="1" x14ac:dyDescent="0.5">
      <c r="B56" s="52"/>
      <c r="F56" s="41"/>
    </row>
    <row r="57" spans="1:6" x14ac:dyDescent="0.5">
      <c r="A57" s="48" t="s">
        <v>104</v>
      </c>
      <c r="B57" s="50" t="s">
        <v>102</v>
      </c>
      <c r="C57" s="39"/>
      <c r="D57" s="39"/>
      <c r="E57" s="40"/>
      <c r="F57" s="41"/>
    </row>
    <row r="58" spans="1:6" x14ac:dyDescent="0.5">
      <c r="A58" s="48"/>
      <c r="B58" s="51" t="s">
        <v>103</v>
      </c>
      <c r="C58" s="39" t="s">
        <v>2</v>
      </c>
      <c r="D58" s="39">
        <v>1</v>
      </c>
      <c r="E58" s="40"/>
      <c r="F58" s="41">
        <f t="shared" si="10"/>
        <v>0</v>
      </c>
    </row>
    <row r="59" spans="1:6" ht="9.75" customHeight="1" x14ac:dyDescent="0.5">
      <c r="B59" s="52"/>
      <c r="F59" s="41"/>
    </row>
    <row r="60" spans="1:6" x14ac:dyDescent="0.5">
      <c r="A60" s="48" t="s">
        <v>105</v>
      </c>
      <c r="B60" s="50" t="s">
        <v>106</v>
      </c>
      <c r="C60" s="39"/>
      <c r="D60" s="39"/>
      <c r="E60" s="40"/>
      <c r="F60" s="41"/>
    </row>
    <row r="61" spans="1:6" x14ac:dyDescent="0.45">
      <c r="A61" s="48"/>
      <c r="B61" s="60" t="s">
        <v>107</v>
      </c>
      <c r="C61" s="39" t="s">
        <v>2</v>
      </c>
      <c r="D61" s="39">
        <v>1</v>
      </c>
      <c r="E61" s="40"/>
      <c r="F61" s="41">
        <f t="shared" ref="F61:F63" si="12">D61*E61</f>
        <v>0</v>
      </c>
    </row>
    <row r="62" spans="1:6" ht="37.5" x14ac:dyDescent="0.45">
      <c r="A62" s="48"/>
      <c r="B62" s="61" t="s">
        <v>108</v>
      </c>
      <c r="C62" s="39" t="s">
        <v>55</v>
      </c>
      <c r="D62" s="39">
        <v>1</v>
      </c>
      <c r="E62" s="40"/>
      <c r="F62" s="41">
        <f t="shared" si="12"/>
        <v>0</v>
      </c>
    </row>
    <row r="63" spans="1:6" x14ac:dyDescent="0.45">
      <c r="A63" s="48"/>
      <c r="B63" s="61" t="s">
        <v>109</v>
      </c>
      <c r="C63" s="39" t="s">
        <v>55</v>
      </c>
      <c r="D63" s="39">
        <v>1</v>
      </c>
      <c r="E63" s="40"/>
      <c r="F63" s="41">
        <f t="shared" si="12"/>
        <v>0</v>
      </c>
    </row>
    <row r="64" spans="1:6" x14ac:dyDescent="0.5">
      <c r="A64" s="48" t="s">
        <v>110</v>
      </c>
      <c r="B64" s="50" t="s">
        <v>111</v>
      </c>
      <c r="C64" s="39"/>
      <c r="D64" s="39"/>
      <c r="E64" s="40"/>
      <c r="F64" s="41"/>
    </row>
    <row r="65" spans="1:6" x14ac:dyDescent="0.5">
      <c r="A65" s="48"/>
      <c r="B65" s="51" t="s">
        <v>85</v>
      </c>
      <c r="C65" s="39" t="s">
        <v>2</v>
      </c>
      <c r="D65" s="39">
        <v>2</v>
      </c>
      <c r="E65" s="40"/>
      <c r="F65" s="41">
        <f t="shared" si="11"/>
        <v>0</v>
      </c>
    </row>
    <row r="66" spans="1:6" x14ac:dyDescent="0.5">
      <c r="A66" s="48"/>
      <c r="B66" s="3" t="s">
        <v>59</v>
      </c>
      <c r="C66" s="39" t="s">
        <v>55</v>
      </c>
      <c r="D66" s="39">
        <v>1</v>
      </c>
      <c r="E66" s="40"/>
      <c r="F66" s="41">
        <f t="shared" si="10"/>
        <v>0</v>
      </c>
    </row>
    <row r="67" spans="1:6" ht="9.75" customHeight="1" x14ac:dyDescent="0.5">
      <c r="B67" s="52"/>
      <c r="F67" s="41"/>
    </row>
    <row r="68" spans="1:6" x14ac:dyDescent="0.5">
      <c r="A68" s="48" t="s">
        <v>112</v>
      </c>
      <c r="B68" s="50" t="s">
        <v>113</v>
      </c>
      <c r="C68" s="39"/>
      <c r="D68" s="39"/>
      <c r="E68" s="40"/>
      <c r="F68" s="41"/>
    </row>
    <row r="69" spans="1:6" ht="37.5" x14ac:dyDescent="0.45">
      <c r="A69" s="70"/>
      <c r="B69" s="61" t="s">
        <v>114</v>
      </c>
      <c r="C69" s="39" t="s">
        <v>55</v>
      </c>
      <c r="D69" s="39">
        <v>1</v>
      </c>
      <c r="E69" s="40"/>
      <c r="F69" s="41">
        <f t="shared" si="10"/>
        <v>0</v>
      </c>
    </row>
    <row r="70" spans="1:6" ht="9.75" customHeight="1" x14ac:dyDescent="0.5">
      <c r="A70" s="67"/>
      <c r="B70" s="68"/>
      <c r="C70" s="17"/>
      <c r="D70" s="17"/>
      <c r="E70" s="26"/>
      <c r="F70" s="66">
        <f t="shared" si="10"/>
        <v>0</v>
      </c>
    </row>
    <row r="71" spans="1:6" x14ac:dyDescent="0.5">
      <c r="A71" s="48" t="s">
        <v>115</v>
      </c>
      <c r="B71" s="50" t="s">
        <v>51</v>
      </c>
      <c r="F71" s="46"/>
    </row>
    <row r="72" spans="1:6" x14ac:dyDescent="0.5">
      <c r="A72" s="48" t="s">
        <v>96</v>
      </c>
      <c r="B72" s="50" t="s">
        <v>116</v>
      </c>
      <c r="F72" s="46"/>
    </row>
    <row r="73" spans="1:6" x14ac:dyDescent="0.5">
      <c r="A73" s="48" t="s">
        <v>97</v>
      </c>
      <c r="B73" s="3" t="s">
        <v>58</v>
      </c>
      <c r="C73" s="39" t="s">
        <v>2</v>
      </c>
      <c r="D73" s="39">
        <v>1</v>
      </c>
      <c r="E73" s="40"/>
      <c r="F73" s="41">
        <f t="shared" ref="F73:F80" si="13">D73*E73</f>
        <v>0</v>
      </c>
    </row>
    <row r="74" spans="1:6" x14ac:dyDescent="0.5">
      <c r="A74" s="48" t="s">
        <v>98</v>
      </c>
      <c r="B74" s="3" t="s">
        <v>118</v>
      </c>
      <c r="C74" s="39" t="s">
        <v>2</v>
      </c>
      <c r="D74" s="39">
        <v>1</v>
      </c>
      <c r="E74" s="40"/>
      <c r="F74" s="41">
        <f t="shared" si="13"/>
        <v>0</v>
      </c>
    </row>
    <row r="75" spans="1:6" x14ac:dyDescent="0.5">
      <c r="A75" s="48" t="s">
        <v>117</v>
      </c>
      <c r="B75" s="3" t="s">
        <v>119</v>
      </c>
      <c r="C75" s="39" t="s">
        <v>2</v>
      </c>
      <c r="D75" s="39">
        <v>1</v>
      </c>
      <c r="E75" s="40"/>
      <c r="F75" s="41">
        <f t="shared" ref="F75" si="14">D75*E75</f>
        <v>0</v>
      </c>
    </row>
    <row r="76" spans="1:6" x14ac:dyDescent="0.5">
      <c r="A76" s="48"/>
      <c r="B76" s="3"/>
      <c r="C76" s="39"/>
      <c r="D76" s="39"/>
      <c r="E76" s="40"/>
      <c r="F76" s="41"/>
    </row>
    <row r="77" spans="1:6" x14ac:dyDescent="0.5">
      <c r="A77" s="48" t="s">
        <v>120</v>
      </c>
      <c r="B77" s="50" t="s">
        <v>121</v>
      </c>
      <c r="C77" s="39"/>
      <c r="D77" s="39"/>
      <c r="E77" s="40"/>
      <c r="F77" s="41"/>
    </row>
    <row r="78" spans="1:6" ht="40.5" x14ac:dyDescent="0.5">
      <c r="A78" s="48"/>
      <c r="B78" s="62" t="s">
        <v>122</v>
      </c>
      <c r="C78" s="39" t="s">
        <v>55</v>
      </c>
      <c r="D78" s="39">
        <v>1</v>
      </c>
      <c r="E78" s="40"/>
      <c r="F78" s="41">
        <f t="shared" si="13"/>
        <v>0</v>
      </c>
    </row>
    <row r="79" spans="1:6" x14ac:dyDescent="0.5">
      <c r="A79" s="48"/>
      <c r="B79" s="3" t="s">
        <v>123</v>
      </c>
      <c r="C79" s="39" t="s">
        <v>55</v>
      </c>
      <c r="D79" s="39">
        <v>1</v>
      </c>
      <c r="E79" s="40"/>
      <c r="F79" s="41">
        <f t="shared" si="13"/>
        <v>0</v>
      </c>
    </row>
    <row r="80" spans="1:6" ht="9.75" customHeight="1" x14ac:dyDescent="0.5">
      <c r="A80" s="48"/>
      <c r="B80" s="50"/>
      <c r="F80" s="41">
        <f t="shared" si="13"/>
        <v>0</v>
      </c>
    </row>
    <row r="81" spans="1:6" x14ac:dyDescent="0.5">
      <c r="B81" s="52" t="str">
        <f>"Total "&amp;A50&amp;" : "&amp;B50&amp;""</f>
        <v>Total 1.5 : CONTROLE D’ACCES</v>
      </c>
      <c r="F81" s="41">
        <f>SUM(F53:F80)</f>
        <v>0</v>
      </c>
    </row>
    <row r="82" spans="1:6" ht="9.75" customHeight="1" x14ac:dyDescent="0.5">
      <c r="A82" s="64"/>
      <c r="B82" s="69"/>
      <c r="C82" s="17"/>
      <c r="D82" s="17"/>
      <c r="E82" s="26"/>
      <c r="F82" s="66"/>
    </row>
    <row r="83" spans="1:6" x14ac:dyDescent="0.5">
      <c r="A83" s="23">
        <v>1.6</v>
      </c>
      <c r="B83" s="15" t="s">
        <v>52</v>
      </c>
      <c r="C83" s="17"/>
      <c r="D83" s="17"/>
      <c r="E83" s="26"/>
      <c r="F83" s="37"/>
    </row>
    <row r="84" spans="1:6" x14ac:dyDescent="0.5">
      <c r="A84" s="48" t="s">
        <v>78</v>
      </c>
      <c r="B84" s="50" t="s">
        <v>53</v>
      </c>
      <c r="F84" s="41">
        <f t="shared" ref="F84:F91" si="15">D84*E84</f>
        <v>0</v>
      </c>
    </row>
    <row r="85" spans="1:6" ht="40.5" x14ac:dyDescent="0.5">
      <c r="A85" s="48"/>
      <c r="B85" s="51" t="s">
        <v>128</v>
      </c>
      <c r="C85" s="39" t="s">
        <v>55</v>
      </c>
      <c r="D85" s="39">
        <v>1</v>
      </c>
      <c r="F85" s="41"/>
    </row>
    <row r="86" spans="1:6" ht="9.75" customHeight="1" x14ac:dyDescent="0.5">
      <c r="A86" s="48"/>
      <c r="B86" s="50"/>
      <c r="F86" s="41"/>
    </row>
    <row r="87" spans="1:6" x14ac:dyDescent="0.5">
      <c r="A87" s="48" t="s">
        <v>124</v>
      </c>
      <c r="B87" s="50" t="s">
        <v>38</v>
      </c>
      <c r="F87" s="41"/>
    </row>
    <row r="88" spans="1:6" x14ac:dyDescent="0.5">
      <c r="A88" s="48"/>
      <c r="B88" s="51" t="s">
        <v>61</v>
      </c>
      <c r="C88" s="39" t="s">
        <v>55</v>
      </c>
      <c r="D88" s="39">
        <v>1</v>
      </c>
      <c r="E88" s="40"/>
      <c r="F88" s="41">
        <f t="shared" si="15"/>
        <v>0</v>
      </c>
    </row>
    <row r="89" spans="1:6" x14ac:dyDescent="0.5">
      <c r="A89" s="48"/>
      <c r="B89" s="51" t="s">
        <v>80</v>
      </c>
      <c r="C89" s="39" t="s">
        <v>56</v>
      </c>
      <c r="D89" s="39">
        <v>20</v>
      </c>
      <c r="E89" s="40"/>
      <c r="F89" s="41">
        <f t="shared" si="15"/>
        <v>0</v>
      </c>
    </row>
    <row r="90" spans="1:6" x14ac:dyDescent="0.5">
      <c r="A90" s="48"/>
      <c r="B90" s="51" t="s">
        <v>62</v>
      </c>
      <c r="C90" s="39" t="s">
        <v>2</v>
      </c>
      <c r="D90" s="39">
        <v>2</v>
      </c>
      <c r="E90" s="40"/>
      <c r="F90" s="41">
        <f t="shared" si="15"/>
        <v>0</v>
      </c>
    </row>
    <row r="91" spans="1:6" x14ac:dyDescent="0.5">
      <c r="A91" s="48"/>
      <c r="B91" s="51" t="s">
        <v>131</v>
      </c>
      <c r="C91" s="39" t="s">
        <v>56</v>
      </c>
      <c r="D91" s="39">
        <v>20</v>
      </c>
      <c r="E91" s="40"/>
      <c r="F91" s="41">
        <f t="shared" si="15"/>
        <v>0</v>
      </c>
    </row>
    <row r="92" spans="1:6" x14ac:dyDescent="0.5">
      <c r="A92" s="48"/>
      <c r="B92" s="51" t="s">
        <v>79</v>
      </c>
      <c r="C92" s="39"/>
      <c r="D92" s="39" t="s">
        <v>132</v>
      </c>
      <c r="E92" s="40"/>
      <c r="F92" s="41"/>
    </row>
    <row r="93" spans="1:6" x14ac:dyDescent="0.5">
      <c r="A93" s="48"/>
      <c r="B93" s="51" t="s">
        <v>133</v>
      </c>
      <c r="C93" s="39" t="s">
        <v>55</v>
      </c>
      <c r="D93" s="39">
        <v>1</v>
      </c>
      <c r="E93" s="40"/>
      <c r="F93" s="41">
        <f t="shared" ref="F93:F109" si="16">D93*E93</f>
        <v>0</v>
      </c>
    </row>
    <row r="94" spans="1:6" ht="9.75" customHeight="1" x14ac:dyDescent="0.5">
      <c r="A94" s="48"/>
      <c r="B94" s="50"/>
      <c r="F94" s="41"/>
    </row>
    <row r="95" spans="1:6" x14ac:dyDescent="0.5">
      <c r="A95" s="48" t="s">
        <v>124</v>
      </c>
      <c r="B95" s="50" t="s">
        <v>130</v>
      </c>
      <c r="C95" s="39"/>
      <c r="D95" s="39"/>
      <c r="E95" s="40"/>
      <c r="F95" s="41"/>
    </row>
    <row r="96" spans="1:6" x14ac:dyDescent="0.5">
      <c r="A96" s="48"/>
      <c r="B96" s="51" t="s">
        <v>61</v>
      </c>
      <c r="C96" s="39" t="s">
        <v>55</v>
      </c>
      <c r="D96" s="39">
        <v>1</v>
      </c>
      <c r="E96" s="40"/>
      <c r="F96" s="41">
        <f t="shared" ref="F96:F101" si="17">D96*E96</f>
        <v>0</v>
      </c>
    </row>
    <row r="97" spans="1:6" x14ac:dyDescent="0.5">
      <c r="A97" s="48"/>
      <c r="B97" s="51" t="s">
        <v>80</v>
      </c>
      <c r="C97" s="39" t="s">
        <v>56</v>
      </c>
      <c r="D97" s="39">
        <v>19</v>
      </c>
      <c r="E97" s="40"/>
      <c r="F97" s="41">
        <f t="shared" si="17"/>
        <v>0</v>
      </c>
    </row>
    <row r="98" spans="1:6" x14ac:dyDescent="0.5">
      <c r="A98" s="48"/>
      <c r="B98" s="51" t="s">
        <v>62</v>
      </c>
      <c r="C98" s="39" t="s">
        <v>2</v>
      </c>
      <c r="D98" s="39">
        <v>1</v>
      </c>
      <c r="E98" s="40"/>
      <c r="F98" s="41">
        <f t="shared" si="17"/>
        <v>0</v>
      </c>
    </row>
    <row r="99" spans="1:6" x14ac:dyDescent="0.5">
      <c r="A99" s="48"/>
      <c r="B99" s="51" t="s">
        <v>131</v>
      </c>
      <c r="C99" s="39" t="s">
        <v>56</v>
      </c>
      <c r="D99" s="39">
        <v>19</v>
      </c>
      <c r="E99" s="40"/>
      <c r="F99" s="41">
        <f t="shared" si="17"/>
        <v>0</v>
      </c>
    </row>
    <row r="100" spans="1:6" x14ac:dyDescent="0.5">
      <c r="A100" s="48"/>
      <c r="B100" s="51" t="s">
        <v>79</v>
      </c>
      <c r="C100" s="39"/>
      <c r="D100" s="39" t="s">
        <v>132</v>
      </c>
      <c r="E100" s="40"/>
      <c r="F100" s="41"/>
    </row>
    <row r="101" spans="1:6" x14ac:dyDescent="0.5">
      <c r="A101" s="48"/>
      <c r="B101" s="51" t="s">
        <v>72</v>
      </c>
      <c r="C101" s="39" t="s">
        <v>55</v>
      </c>
      <c r="D101" s="39">
        <v>1</v>
      </c>
      <c r="E101" s="40"/>
      <c r="F101" s="41">
        <f t="shared" si="17"/>
        <v>0</v>
      </c>
    </row>
    <row r="102" spans="1:6" ht="9.75" customHeight="1" x14ac:dyDescent="0.5">
      <c r="A102" s="48"/>
      <c r="B102" s="50"/>
      <c r="F102" s="41"/>
    </row>
    <row r="103" spans="1:6" x14ac:dyDescent="0.5">
      <c r="A103" s="48" t="s">
        <v>127</v>
      </c>
      <c r="B103" s="59" t="s">
        <v>126</v>
      </c>
      <c r="C103" s="39"/>
      <c r="D103" s="39"/>
      <c r="E103" s="40"/>
      <c r="F103" s="41"/>
    </row>
    <row r="104" spans="1:6" x14ac:dyDescent="0.5">
      <c r="A104" s="48"/>
      <c r="B104" s="51" t="s">
        <v>61</v>
      </c>
      <c r="C104" s="39" t="s">
        <v>55</v>
      </c>
      <c r="D104" s="39">
        <v>1</v>
      </c>
      <c r="E104" s="40"/>
      <c r="F104" s="41">
        <f t="shared" ref="F104:F107" si="18">D104*E104</f>
        <v>0</v>
      </c>
    </row>
    <row r="105" spans="1:6" x14ac:dyDescent="0.5">
      <c r="A105" s="48"/>
      <c r="B105" s="51" t="s">
        <v>80</v>
      </c>
      <c r="C105" s="39" t="s">
        <v>56</v>
      </c>
      <c r="D105" s="39">
        <v>15</v>
      </c>
      <c r="E105" s="40"/>
      <c r="F105" s="41">
        <f t="shared" si="18"/>
        <v>0</v>
      </c>
    </row>
    <row r="106" spans="1:6" x14ac:dyDescent="0.5">
      <c r="A106" s="48"/>
      <c r="B106" s="51" t="s">
        <v>62</v>
      </c>
      <c r="C106" s="39" t="s">
        <v>2</v>
      </c>
      <c r="D106" s="39">
        <v>2</v>
      </c>
      <c r="E106" s="40"/>
      <c r="F106" s="41">
        <f t="shared" si="18"/>
        <v>0</v>
      </c>
    </row>
    <row r="107" spans="1:6" x14ac:dyDescent="0.5">
      <c r="A107" s="48"/>
      <c r="B107" s="51" t="s">
        <v>63</v>
      </c>
      <c r="C107" s="39" t="s">
        <v>56</v>
      </c>
      <c r="D107" s="39">
        <v>15</v>
      </c>
      <c r="E107" s="40"/>
      <c r="F107" s="41">
        <f t="shared" si="18"/>
        <v>0</v>
      </c>
    </row>
    <row r="108" spans="1:6" x14ac:dyDescent="0.5">
      <c r="A108" s="48"/>
      <c r="B108" s="51" t="s">
        <v>129</v>
      </c>
      <c r="C108" s="39" t="s">
        <v>55</v>
      </c>
      <c r="D108" s="39">
        <v>1</v>
      </c>
      <c r="E108" s="40"/>
      <c r="F108" s="41">
        <f t="shared" si="16"/>
        <v>0</v>
      </c>
    </row>
    <row r="109" spans="1:6" ht="9.75" customHeight="1" x14ac:dyDescent="0.5">
      <c r="A109" s="48"/>
      <c r="B109" s="50"/>
      <c r="F109" s="41">
        <f t="shared" si="16"/>
        <v>0</v>
      </c>
    </row>
    <row r="110" spans="1:6" x14ac:dyDescent="0.5">
      <c r="B110" s="52" t="str">
        <f>"Total "&amp;A83&amp;" : "&amp;B83&amp;""</f>
        <v>Total 1.6 : TRAVAUX DE VRD</v>
      </c>
      <c r="F110" s="41">
        <f>SUM(F84:F109)</f>
        <v>0</v>
      </c>
    </row>
    <row r="111" spans="1:6" ht="9.9499999999999993" customHeight="1" x14ac:dyDescent="0.5">
      <c r="F111" s="41"/>
    </row>
    <row r="112" spans="1:6" x14ac:dyDescent="0.5">
      <c r="A112" s="23">
        <v>1.7</v>
      </c>
      <c r="B112" s="15" t="s">
        <v>74</v>
      </c>
      <c r="C112" s="17"/>
      <c r="D112" s="17"/>
      <c r="E112" s="26"/>
      <c r="F112" s="37"/>
    </row>
    <row r="113" spans="1:9" x14ac:dyDescent="0.5">
      <c r="A113" s="48" t="s">
        <v>71</v>
      </c>
      <c r="B113" s="50" t="s">
        <v>75</v>
      </c>
      <c r="F113" s="41">
        <f t="shared" ref="F113:F115" si="19">D113*E113</f>
        <v>0</v>
      </c>
    </row>
    <row r="114" spans="1:9" x14ac:dyDescent="0.5">
      <c r="A114" s="48"/>
      <c r="B114" s="51" t="s">
        <v>76</v>
      </c>
      <c r="C114" s="39" t="s">
        <v>56</v>
      </c>
      <c r="D114" s="39">
        <v>60</v>
      </c>
      <c r="E114" s="40"/>
      <c r="F114" s="41">
        <f t="shared" si="19"/>
        <v>0</v>
      </c>
    </row>
    <row r="115" spans="1:9" ht="9.75" customHeight="1" x14ac:dyDescent="0.5">
      <c r="A115" s="48"/>
      <c r="B115" s="51"/>
      <c r="C115" s="39"/>
      <c r="D115" s="39"/>
      <c r="E115" s="40"/>
      <c r="F115" s="41">
        <f t="shared" si="19"/>
        <v>0</v>
      </c>
    </row>
    <row r="116" spans="1:9" x14ac:dyDescent="0.5">
      <c r="B116" s="52" t="str">
        <f>"Total "&amp;A112&amp;" : "&amp;B112&amp;""</f>
        <v>Total 1.7 : DIVERS</v>
      </c>
      <c r="F116" s="41">
        <f>SUM(F113:F115)</f>
        <v>0</v>
      </c>
      <c r="I116" s="30"/>
    </row>
    <row r="117" spans="1:9" ht="9.75" customHeight="1" x14ac:dyDescent="0.5">
      <c r="B117" s="52"/>
      <c r="F117" s="40"/>
      <c r="I117" s="30"/>
    </row>
    <row r="118" spans="1:9" x14ac:dyDescent="0.5">
      <c r="A118" s="32"/>
      <c r="B118" s="20" t="str">
        <f>"Total "&amp;A10&amp;" : "&amp;B10&amp;""</f>
        <v>Total 1 : DESCRIPTION DES OUVRAGES</v>
      </c>
      <c r="C118" s="18"/>
      <c r="D118" s="18"/>
      <c r="E118" s="19"/>
      <c r="F118" s="53" t="e">
        <f>(F116+F110+F81+F48+F39+F33+#REF!)*1.05</f>
        <v>#REF!</v>
      </c>
      <c r="G118" s="57"/>
      <c r="I118" s="30"/>
    </row>
    <row r="119" spans="1:9" ht="9.75" customHeight="1" x14ac:dyDescent="0.5">
      <c r="A119" s="18"/>
      <c r="B119" s="20"/>
      <c r="C119" s="18"/>
      <c r="D119" s="18"/>
      <c r="E119" s="19"/>
      <c r="F119" s="54"/>
      <c r="G119" s="57"/>
      <c r="I119" s="30"/>
    </row>
    <row r="120" spans="1:9" x14ac:dyDescent="0.5">
      <c r="A120" s="56">
        <v>2</v>
      </c>
      <c r="B120" s="73" t="s">
        <v>65</v>
      </c>
      <c r="C120" s="74"/>
      <c r="D120" s="74"/>
      <c r="E120" s="74"/>
      <c r="F120" s="75"/>
    </row>
    <row r="121" spans="1:9" ht="9.75" customHeight="1" x14ac:dyDescent="0.5">
      <c r="A121" s="34"/>
      <c r="B121" s="35"/>
      <c r="C121" s="35"/>
      <c r="D121" s="35"/>
      <c r="E121" s="35"/>
      <c r="F121" s="36"/>
    </row>
    <row r="122" spans="1:9" x14ac:dyDescent="0.5">
      <c r="A122" s="23">
        <v>2.1</v>
      </c>
      <c r="B122" s="15" t="s">
        <v>82</v>
      </c>
      <c r="C122" s="17"/>
      <c r="D122" s="17"/>
      <c r="E122" s="26"/>
      <c r="F122" s="37"/>
    </row>
    <row r="123" spans="1:9" x14ac:dyDescent="0.5">
      <c r="A123" s="38"/>
      <c r="B123" s="3" t="s">
        <v>83</v>
      </c>
      <c r="C123" s="39" t="s">
        <v>2</v>
      </c>
      <c r="D123" s="39">
        <v>1</v>
      </c>
      <c r="E123" s="40"/>
      <c r="F123" s="41">
        <f>D123*E123</f>
        <v>0</v>
      </c>
    </row>
    <row r="124" spans="1:9" x14ac:dyDescent="0.5">
      <c r="A124" s="38"/>
      <c r="B124" s="3" t="s">
        <v>125</v>
      </c>
      <c r="C124" s="39" t="s">
        <v>55</v>
      </c>
      <c r="D124" s="39">
        <v>1</v>
      </c>
      <c r="E124" s="40"/>
      <c r="F124" s="41">
        <f>D124*E124</f>
        <v>0</v>
      </c>
    </row>
    <row r="125" spans="1:9" x14ac:dyDescent="0.5">
      <c r="B125" s="3" t="s">
        <v>66</v>
      </c>
      <c r="C125" s="39" t="s">
        <v>55</v>
      </c>
      <c r="D125" s="39">
        <v>1</v>
      </c>
      <c r="E125" s="40"/>
      <c r="F125" s="41">
        <f t="shared" ref="F125" si="20">D125*E125</f>
        <v>0</v>
      </c>
    </row>
    <row r="126" spans="1:9" ht="9.75" customHeight="1" x14ac:dyDescent="0.5">
      <c r="A126" s="38"/>
      <c r="B126" s="43"/>
      <c r="F126" s="41"/>
    </row>
    <row r="127" spans="1:9" x14ac:dyDescent="0.5">
      <c r="A127" s="32"/>
      <c r="B127" s="55" t="str">
        <f>"Total "&amp;A122&amp;" : "&amp;B122&amp;""</f>
        <v>Total 2.1 : PSE 1 :PROGRAMMATION HORAIRE PORTAIL / PORTILLON EXISTANTS</v>
      </c>
      <c r="C127" s="18"/>
      <c r="D127" s="18"/>
      <c r="E127" s="19"/>
      <c r="F127" s="53">
        <f>SUM(F123:F125)*1.05</f>
        <v>0</v>
      </c>
    </row>
    <row r="128" spans="1:9" ht="9.75" customHeight="1" x14ac:dyDescent="0.5">
      <c r="A128" s="63"/>
    </row>
  </sheetData>
  <mergeCells count="7">
    <mergeCell ref="B120:F120"/>
    <mergeCell ref="A2:F2"/>
    <mergeCell ref="B10:F10"/>
    <mergeCell ref="A3:F3"/>
    <mergeCell ref="A4:F4"/>
    <mergeCell ref="A5:F5"/>
    <mergeCell ref="A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headerFooter>
    <oddFooter>&amp;L&amp;F&amp;R&amp;10&amp;P/&amp;N</oddFooter>
  </headerFooter>
  <rowBreaks count="4" manualBreakCount="4">
    <brk id="34" max="5" man="1"/>
    <brk id="70" max="5" man="1"/>
    <brk id="82" max="5" man="1"/>
    <brk id="11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</vt:lpstr>
      <vt:lpstr>DPGF</vt:lpstr>
      <vt:lpstr>DPGF!_Toc202260305</vt:lpstr>
      <vt:lpstr>DPGF!_Toc202260324</vt:lpstr>
      <vt:lpstr>DPGF!Zone_d_impression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GOSSET</dc:creator>
  <cp:lastModifiedBy>Djémaï Bakir</cp:lastModifiedBy>
  <cp:lastPrinted>2025-07-01T11:17:52Z</cp:lastPrinted>
  <dcterms:created xsi:type="dcterms:W3CDTF">2025-01-08T15:48:06Z</dcterms:created>
  <dcterms:modified xsi:type="dcterms:W3CDTF">2025-07-03T05:29:12Z</dcterms:modified>
</cp:coreProperties>
</file>